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40" i="1" l="1"/>
  <c r="D33" i="1" l="1"/>
  <c r="C33" i="1"/>
  <c r="D31" i="1"/>
  <c r="C31" i="1"/>
  <c r="D28" i="1"/>
  <c r="C28" i="1"/>
  <c r="D25" i="1"/>
  <c r="C25" i="1"/>
  <c r="D19" i="1"/>
  <c r="C19" i="1"/>
  <c r="D15" i="1"/>
  <c r="C15" i="1"/>
  <c r="D6" i="1"/>
  <c r="C6" i="1"/>
  <c r="D40" i="1" l="1"/>
  <c r="C40" i="1"/>
  <c r="F40" i="1" l="1"/>
  <c r="E7" i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<sst xmlns="http://schemas.openxmlformats.org/spreadsheetml/2006/main" count="81" uniqueCount="81">
  <si>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</si>
  <si>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</si>
  <si>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</si>
  <si>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</si>
  <si>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</si>
  <si>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</si>
  <si>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</si>
  <si>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</si>
  <si>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</si>
  <si>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</si>
  <si>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</si>
  <si>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</si>
  <si>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</si>
  <si>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</si>
  <si>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</si>
  <si>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</si>
  <si>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</si>
  <si>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</si>
  <si>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</si>
  <si>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</si>
  <si>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</si>
  <si>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</si>
  <si>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</si>
  <si>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</si>
  <si>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</si>
  <si>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</si>
  <si>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</si>
  <si>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</si>
  <si>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</si>
  <si>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</si>
  <si>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</si>
  <si>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</si>
  <si>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</si>
  <si>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</si>
  <si>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</si>
  <si>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</si>
  <si>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</si>
  <si>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</si>
  <si>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</si>
  <si>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</si>
  <si>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</si>
  <si>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</si>
  <si>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</si>
  <si>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</si>
  <si>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</si>
  <si>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</si>
  <si>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</si>
  <si>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</si>
  <si>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</si>
  <si>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</si>
  <si>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</si>
  <si>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</si>
  <si>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</si>
  <si>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</si>
  <si>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</si>
  <si>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</si>
  <si>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</si>
  <si>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</si>
  <si>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</si>
  <si>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</si>
  <si>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</si>
  <si>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</si>
  <si>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</si>
  <si>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</si>
  <si>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</si>
  <si>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</si>
  <si>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</si>
  <si>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</si>
  <si>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</si>
  <si>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</si>
  <si>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</si>
  <si>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</si>
  <si>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</si>
  <si>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</si>
  <si>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</si>
  <si>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</si>
  <si>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</si>
  <si>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</si>
  <si>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Исп. Корнилова Анна Владимировна</t>
  </si>
  <si>
    <t>Приложение к сведениям об исполнении бюджета  района
по состоянию на 01.06.2019</t>
  </si>
  <si>
    <t>на 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</si>
</sst>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workbookViewId="0">
      <selection activeCell="E41" sqref="E41"/>
    </sheetView>
  </sheetViews>
  <sheetFormatPr defaultRowHeight="12.75" customHeight="1" outlineLevelRow="1" x14ac:dyDescent="0.2"/>
  <cols>
    <col min="1" max="1" width="10.28515625" style="8" customWidth="1"/>
    <col min="2" max="2" width="58.710937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32" t="s">
        <v>79</v>
      </c>
      <c r="D1" s="33"/>
      <c r="E1" s="33"/>
      <c r="F1" s="33"/>
    </row>
    <row r="2" spans="1:6" ht="24" customHeight="1" x14ac:dyDescent="0.25">
      <c r="A2" s="31" t="s">
        <v>56</v>
      </c>
      <c r="B2" s="31"/>
      <c r="C2" s="31"/>
      <c r="D2" s="31"/>
      <c r="E2" s="31"/>
      <c r="F2" s="31"/>
    </row>
    <row r="3" spans="1:6" ht="19.5" customHeight="1" x14ac:dyDescent="0.25">
      <c r="A3" s="31" t="s">
        <v>80</v>
      </c>
      <c r="B3" s="31"/>
      <c r="C3" s="31"/>
      <c r="D3" s="31"/>
      <c r="E3" s="31"/>
      <c r="F3" s="31"/>
    </row>
    <row r="4" spans="1:6" ht="18.75" customHeight="1" x14ac:dyDescent="0.2">
      <c r="F4" s="10" t="s">
        <v>59</v>
      </c>
    </row>
    <row r="5" spans="1:6" s="7" customFormat="1" ht="51" customHeight="1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71.25" outlineLevel="1" x14ac:dyDescent="0.2">
      <c r="A6" s="22" t="s">
        <v>2</v>
      </c>
      <c r="B6" s="23" t="s">
        <v>3</v>
      </c>
      <c r="C6" s="28">
        <f>SUM(C7:C14)</f>
        <v>385727.1</v>
      </c>
      <c r="D6" s="28">
        <f>SUM(D7:D14)</f>
        <v>140997.6</v>
      </c>
      <c r="E6" s="18">
        <f t="shared" ref="E6:E40" si="0">D6-C6</f>
        <v>-244729.49999999997</v>
      </c>
      <c r="F6" s="19">
        <f t="shared" ref="F6:F40" si="1">D6/C6*100</f>
        <v>36.553718937559744</v>
      </c>
    </row>
    <row r="7" spans="1:6" ht="15" outlineLevel="1" x14ac:dyDescent="0.2">
      <c r="A7" s="24" t="s">
        <v>4</v>
      </c>
      <c r="B7" s="25" t="s">
        <v>5</v>
      </c>
      <c r="C7" s="29">
        <v>79869.8</v>
      </c>
      <c r="D7" s="29">
        <v>26578</v>
      </c>
      <c r="E7" s="20">
        <f t="shared" si="0"/>
        <v>-53291.8</v>
      </c>
      <c r="F7" s="21">
        <f t="shared" si="1"/>
        <v>33.276657760505216</v>
      </c>
    </row>
    <row r="8" spans="1:6" ht="30" outlineLevel="1" x14ac:dyDescent="0.2">
      <c r="A8" s="24" t="s">
        <v>6</v>
      </c>
      <c r="B8" s="25" t="s">
        <v>7</v>
      </c>
      <c r="C8" s="29">
        <v>5268.1</v>
      </c>
      <c r="D8" s="29">
        <v>747.6</v>
      </c>
      <c r="E8" s="20">
        <f t="shared" si="0"/>
        <v>-4520.5</v>
      </c>
      <c r="F8" s="21">
        <f t="shared" si="1"/>
        <v>14.191074580968472</v>
      </c>
    </row>
    <row r="9" spans="1:6" ht="45" outlineLevel="1" x14ac:dyDescent="0.2">
      <c r="A9" s="24" t="s">
        <v>8</v>
      </c>
      <c r="B9" s="25" t="s">
        <v>9</v>
      </c>
      <c r="C9" s="29">
        <v>482.4</v>
      </c>
      <c r="D9" s="29">
        <v>307.8</v>
      </c>
      <c r="E9" s="20">
        <f t="shared" si="0"/>
        <v>-174.59999999999997</v>
      </c>
      <c r="F9" s="21">
        <f t="shared" si="1"/>
        <v>63.805970149253731</v>
      </c>
    </row>
    <row r="10" spans="1:6" ht="45" outlineLevel="1" x14ac:dyDescent="0.2">
      <c r="A10" s="24" t="s">
        <v>10</v>
      </c>
      <c r="B10" s="25" t="s">
        <v>11</v>
      </c>
      <c r="C10" s="29">
        <v>24025.9</v>
      </c>
      <c r="D10" s="29">
        <v>7958.1</v>
      </c>
      <c r="E10" s="20">
        <f t="shared" si="0"/>
        <v>-16067.800000000001</v>
      </c>
      <c r="F10" s="21">
        <f t="shared" si="1"/>
        <v>33.123004757366012</v>
      </c>
    </row>
    <row r="11" spans="1:6" ht="30" outlineLevel="1" x14ac:dyDescent="0.2">
      <c r="A11" s="24" t="s">
        <v>12</v>
      </c>
      <c r="B11" s="25" t="s">
        <v>13</v>
      </c>
      <c r="C11" s="29">
        <v>204686.5</v>
      </c>
      <c r="D11" s="29">
        <v>81675.100000000006</v>
      </c>
      <c r="E11" s="20">
        <f t="shared" si="0"/>
        <v>-123011.4</v>
      </c>
      <c r="F11" s="21">
        <f t="shared" si="1"/>
        <v>39.902533874974658</v>
      </c>
    </row>
    <row r="12" spans="1:6" ht="30" outlineLevel="1" x14ac:dyDescent="0.2">
      <c r="A12" s="24" t="s">
        <v>14</v>
      </c>
      <c r="B12" s="25" t="s">
        <v>15</v>
      </c>
      <c r="C12" s="29">
        <v>11084.6</v>
      </c>
      <c r="D12" s="29">
        <v>2943.1</v>
      </c>
      <c r="E12" s="20">
        <f t="shared" si="0"/>
        <v>-8141.5</v>
      </c>
      <c r="F12" s="21">
        <f t="shared" si="1"/>
        <v>26.551251285567361</v>
      </c>
    </row>
    <row r="13" spans="1:6" ht="60" outlineLevel="1" x14ac:dyDescent="0.2">
      <c r="A13" s="24" t="s">
        <v>16</v>
      </c>
      <c r="B13" s="25" t="s">
        <v>17</v>
      </c>
      <c r="C13" s="29">
        <v>1374.2</v>
      </c>
      <c r="D13" s="29">
        <v>0</v>
      </c>
      <c r="E13" s="20">
        <f t="shared" si="0"/>
        <v>-1374.2</v>
      </c>
      <c r="F13" s="21">
        <f t="shared" si="1"/>
        <v>0</v>
      </c>
    </row>
    <row r="14" spans="1:6" s="1" customFormat="1" ht="45" x14ac:dyDescent="0.2">
      <c r="A14" s="24" t="s">
        <v>18</v>
      </c>
      <c r="B14" s="25" t="s">
        <v>19</v>
      </c>
      <c r="C14" s="29">
        <v>58935.6</v>
      </c>
      <c r="D14" s="29">
        <v>20787.900000000001</v>
      </c>
      <c r="E14" s="20">
        <f t="shared" si="0"/>
        <v>-38147.699999999997</v>
      </c>
      <c r="F14" s="21">
        <f t="shared" si="1"/>
        <v>35.272229348644963</v>
      </c>
    </row>
    <row r="15" spans="1:6" ht="28.5" outlineLevel="1" x14ac:dyDescent="0.2">
      <c r="A15" s="22" t="s">
        <v>20</v>
      </c>
      <c r="B15" s="23" t="s">
        <v>21</v>
      </c>
      <c r="C15" s="28">
        <f>SUM(C16:C18)</f>
        <v>247676.79999999999</v>
      </c>
      <c r="D15" s="28">
        <f>SUM(D16:D18)</f>
        <v>49374.400000000001</v>
      </c>
      <c r="E15" s="18">
        <f t="shared" si="0"/>
        <v>-198302.4</v>
      </c>
      <c r="F15" s="19">
        <f t="shared" si="1"/>
        <v>19.935012080259437</v>
      </c>
    </row>
    <row r="16" spans="1:6" ht="30" outlineLevel="1" x14ac:dyDescent="0.2">
      <c r="A16" s="24" t="s">
        <v>22</v>
      </c>
      <c r="B16" s="25" t="s">
        <v>23</v>
      </c>
      <c r="C16" s="29">
        <v>62859.199999999997</v>
      </c>
      <c r="D16" s="29">
        <v>2751.4</v>
      </c>
      <c r="E16" s="20">
        <f t="shared" si="0"/>
        <v>-60107.799999999996</v>
      </c>
      <c r="F16" s="21">
        <f t="shared" si="1"/>
        <v>4.3770840227047119</v>
      </c>
    </row>
    <row r="17" spans="1:7" ht="15" outlineLevel="1" x14ac:dyDescent="0.2">
      <c r="A17" s="24" t="s">
        <v>24</v>
      </c>
      <c r="B17" s="25" t="s">
        <v>71</v>
      </c>
      <c r="C17" s="29">
        <v>181517.6</v>
      </c>
      <c r="D17" s="29">
        <v>45423</v>
      </c>
      <c r="E17" s="20">
        <f t="shared" si="0"/>
        <v>-136094.6</v>
      </c>
      <c r="F17" s="21">
        <f t="shared" si="1"/>
        <v>25.024019709383555</v>
      </c>
    </row>
    <row r="18" spans="1:7" s="1" customFormat="1" ht="45" x14ac:dyDescent="0.2">
      <c r="A18" s="24" t="s">
        <v>63</v>
      </c>
      <c r="B18" s="25" t="s">
        <v>72</v>
      </c>
      <c r="C18" s="29">
        <v>3300</v>
      </c>
      <c r="D18" s="29">
        <v>1200</v>
      </c>
      <c r="E18" s="20">
        <f t="shared" si="0"/>
        <v>-2100</v>
      </c>
      <c r="F18" s="21">
        <f t="shared" si="1"/>
        <v>36.363636363636367</v>
      </c>
    </row>
    <row r="19" spans="1:7" ht="14.25" outlineLevel="1" x14ac:dyDescent="0.2">
      <c r="A19" s="22" t="s">
        <v>25</v>
      </c>
      <c r="B19" s="23" t="s">
        <v>26</v>
      </c>
      <c r="C19" s="28">
        <f>SUM(C20:C24)</f>
        <v>19543.7</v>
      </c>
      <c r="D19" s="28">
        <f>SUM(D20:D24)</f>
        <v>10186.699999999999</v>
      </c>
      <c r="E19" s="18">
        <f t="shared" si="0"/>
        <v>-9357.0000000000018</v>
      </c>
      <c r="F19" s="19">
        <f t="shared" si="1"/>
        <v>52.122678919549514</v>
      </c>
    </row>
    <row r="20" spans="1:7" ht="15" outlineLevel="1" x14ac:dyDescent="0.2">
      <c r="A20" s="24" t="s">
        <v>27</v>
      </c>
      <c r="B20" s="25" t="s">
        <v>28</v>
      </c>
      <c r="C20" s="29">
        <v>1546.8</v>
      </c>
      <c r="D20" s="29">
        <v>460.1</v>
      </c>
      <c r="E20" s="20">
        <f t="shared" si="0"/>
        <v>-1086.6999999999998</v>
      </c>
      <c r="F20" s="21">
        <f t="shared" si="1"/>
        <v>29.745280579260413</v>
      </c>
    </row>
    <row r="21" spans="1:7" ht="30" outlineLevel="1" x14ac:dyDescent="0.2">
      <c r="A21" s="24" t="s">
        <v>64</v>
      </c>
      <c r="B21" s="25" t="s">
        <v>65</v>
      </c>
      <c r="C21" s="29">
        <v>7401.9</v>
      </c>
      <c r="D21" s="29">
        <v>2306.9</v>
      </c>
      <c r="E21" s="20">
        <f t="shared" si="0"/>
        <v>-5095</v>
      </c>
      <c r="F21" s="21">
        <f t="shared" si="1"/>
        <v>31.166322160526356</v>
      </c>
    </row>
    <row r="22" spans="1:7" ht="15" outlineLevel="1" x14ac:dyDescent="0.2">
      <c r="A22" s="24" t="s">
        <v>29</v>
      </c>
      <c r="B22" s="25" t="s">
        <v>30</v>
      </c>
      <c r="C22" s="29">
        <v>6015.8</v>
      </c>
      <c r="D22" s="29">
        <v>6015.8</v>
      </c>
      <c r="E22" s="20">
        <f t="shared" si="0"/>
        <v>0</v>
      </c>
      <c r="F22" s="21">
        <f t="shared" si="1"/>
        <v>100</v>
      </c>
    </row>
    <row r="23" spans="1:7" ht="30" outlineLevel="1" x14ac:dyDescent="0.2">
      <c r="A23" s="24" t="s">
        <v>66</v>
      </c>
      <c r="B23" s="25" t="s">
        <v>67</v>
      </c>
      <c r="C23" s="29">
        <v>288</v>
      </c>
      <c r="D23" s="29">
        <v>0</v>
      </c>
      <c r="E23" s="20">
        <f t="shared" si="0"/>
        <v>-288</v>
      </c>
      <c r="F23" s="21">
        <v>0</v>
      </c>
    </row>
    <row r="24" spans="1:7" s="1" customFormat="1" ht="15" outlineLevel="1" x14ac:dyDescent="0.2">
      <c r="A24" s="24" t="s">
        <v>31</v>
      </c>
      <c r="B24" s="25" t="s">
        <v>32</v>
      </c>
      <c r="C24" s="29">
        <v>4291.2</v>
      </c>
      <c r="D24" s="29">
        <v>1403.9</v>
      </c>
      <c r="E24" s="20">
        <f t="shared" si="0"/>
        <v>-2887.2999999999997</v>
      </c>
      <c r="F24" s="21">
        <v>0</v>
      </c>
    </row>
    <row r="25" spans="1:7" s="1" customFormat="1" ht="28.5" x14ac:dyDescent="0.2">
      <c r="A25" s="22" t="s">
        <v>33</v>
      </c>
      <c r="B25" s="23" t="s">
        <v>34</v>
      </c>
      <c r="C25" s="28">
        <f>SUM(C26:C27)</f>
        <v>162800.20000000001</v>
      </c>
      <c r="D25" s="28">
        <f>SUM(D26:D27)</f>
        <v>6449.9</v>
      </c>
      <c r="E25" s="18">
        <f t="shared" si="0"/>
        <v>-156350.30000000002</v>
      </c>
      <c r="F25" s="19">
        <f t="shared" si="1"/>
        <v>3.9618501697172355</v>
      </c>
    </row>
    <row r="26" spans="1:7" ht="45" outlineLevel="1" x14ac:dyDescent="0.2">
      <c r="A26" s="24" t="s">
        <v>35</v>
      </c>
      <c r="B26" s="25" t="s">
        <v>36</v>
      </c>
      <c r="C26" s="29">
        <v>4252.1000000000004</v>
      </c>
      <c r="D26" s="29">
        <v>0</v>
      </c>
      <c r="E26" s="20">
        <f t="shared" si="0"/>
        <v>-4252.1000000000004</v>
      </c>
      <c r="F26" s="21">
        <f t="shared" si="1"/>
        <v>0</v>
      </c>
    </row>
    <row r="27" spans="1:7" s="1" customFormat="1" ht="45" outlineLevel="1" x14ac:dyDescent="0.2">
      <c r="A27" s="24" t="s">
        <v>37</v>
      </c>
      <c r="B27" s="25" t="s">
        <v>38</v>
      </c>
      <c r="C27" s="29">
        <v>158548.1</v>
      </c>
      <c r="D27" s="29">
        <v>6449.9</v>
      </c>
      <c r="E27" s="20">
        <f t="shared" si="0"/>
        <v>-152098.20000000001</v>
      </c>
      <c r="F27" s="21">
        <f t="shared" si="1"/>
        <v>4.0681029920888356</v>
      </c>
    </row>
    <row r="28" spans="1:7" s="1" customFormat="1" ht="28.5" x14ac:dyDescent="0.2">
      <c r="A28" s="22" t="s">
        <v>39</v>
      </c>
      <c r="B28" s="23" t="s">
        <v>40</v>
      </c>
      <c r="C28" s="28">
        <f>SUM(C29:C30)</f>
        <v>683155.2</v>
      </c>
      <c r="D28" s="28">
        <f>SUM(D29:D30)</f>
        <v>251937.6</v>
      </c>
      <c r="E28" s="18">
        <f t="shared" si="0"/>
        <v>-431217.6</v>
      </c>
      <c r="F28" s="19">
        <f t="shared" si="1"/>
        <v>36.878530676484644</v>
      </c>
      <c r="G28" s="2"/>
    </row>
    <row r="29" spans="1:7" ht="60" outlineLevel="1" x14ac:dyDescent="0.2">
      <c r="A29" s="24" t="s">
        <v>41</v>
      </c>
      <c r="B29" s="25" t="s">
        <v>42</v>
      </c>
      <c r="C29" s="29">
        <v>609464.1</v>
      </c>
      <c r="D29" s="29">
        <v>232924.7</v>
      </c>
      <c r="E29" s="20">
        <f t="shared" si="0"/>
        <v>-376539.39999999997</v>
      </c>
      <c r="F29" s="21">
        <f t="shared" si="1"/>
        <v>38.217952460202333</v>
      </c>
    </row>
    <row r="30" spans="1:7" s="1" customFormat="1" ht="15" outlineLevel="1" x14ac:dyDescent="0.2">
      <c r="A30" s="24" t="s">
        <v>43</v>
      </c>
      <c r="B30" s="25" t="s">
        <v>44</v>
      </c>
      <c r="C30" s="29">
        <v>73691.100000000006</v>
      </c>
      <c r="D30" s="29">
        <v>19012.900000000001</v>
      </c>
      <c r="E30" s="20">
        <f t="shared" si="0"/>
        <v>-54678.200000000004</v>
      </c>
      <c r="F30" s="21">
        <f t="shared" si="1"/>
        <v>25.800809052924979</v>
      </c>
    </row>
    <row r="31" spans="1:7" ht="28.5" outlineLevel="1" x14ac:dyDescent="0.2">
      <c r="A31" s="22" t="s">
        <v>68</v>
      </c>
      <c r="B31" s="23" t="s">
        <v>73</v>
      </c>
      <c r="C31" s="28">
        <f>C32</f>
        <v>24400.2</v>
      </c>
      <c r="D31" s="28">
        <f>D32</f>
        <v>5429.3</v>
      </c>
      <c r="E31" s="18">
        <f t="shared" si="0"/>
        <v>-18970.900000000001</v>
      </c>
      <c r="F31" s="19">
        <f t="shared" si="1"/>
        <v>22.251047122564568</v>
      </c>
    </row>
    <row r="32" spans="1:7" s="1" customFormat="1" ht="15" outlineLevel="1" x14ac:dyDescent="0.2">
      <c r="A32" s="24" t="s">
        <v>69</v>
      </c>
      <c r="B32" s="25" t="s">
        <v>70</v>
      </c>
      <c r="C32" s="29">
        <v>24400.2</v>
      </c>
      <c r="D32" s="29">
        <v>5429.3</v>
      </c>
      <c r="E32" s="20">
        <f t="shared" si="0"/>
        <v>-18970.900000000001</v>
      </c>
      <c r="F32" s="21">
        <f t="shared" si="1"/>
        <v>22.251047122564568</v>
      </c>
    </row>
    <row r="33" spans="1:6" s="1" customFormat="1" ht="14.25" x14ac:dyDescent="0.2">
      <c r="A33" s="22" t="s">
        <v>45</v>
      </c>
      <c r="B33" s="23" t="s">
        <v>46</v>
      </c>
      <c r="C33" s="28">
        <f>SUM(C34:C39)</f>
        <v>494546.7</v>
      </c>
      <c r="D33" s="28">
        <f>SUM(D34:D39)</f>
        <v>218216.5</v>
      </c>
      <c r="E33" s="18">
        <f t="shared" si="0"/>
        <v>-276330.2</v>
      </c>
      <c r="F33" s="19">
        <f t="shared" si="1"/>
        <v>44.124548803985547</v>
      </c>
    </row>
    <row r="34" spans="1:6" ht="60" outlineLevel="1" x14ac:dyDescent="0.2">
      <c r="A34" s="24" t="s">
        <v>47</v>
      </c>
      <c r="B34" s="25" t="s">
        <v>48</v>
      </c>
      <c r="C34" s="29">
        <v>251961.5</v>
      </c>
      <c r="D34" s="29">
        <v>162461.1</v>
      </c>
      <c r="E34" s="20">
        <f t="shared" si="0"/>
        <v>-89500.4</v>
      </c>
      <c r="F34" s="21">
        <f t="shared" si="1"/>
        <v>64.478541364454486</v>
      </c>
    </row>
    <row r="35" spans="1:6" ht="60" outlineLevel="1" x14ac:dyDescent="0.2">
      <c r="A35" s="24" t="s">
        <v>74</v>
      </c>
      <c r="B35" s="25" t="s">
        <v>75</v>
      </c>
      <c r="C35" s="29">
        <v>201850.9</v>
      </c>
      <c r="D35" s="29">
        <v>55571</v>
      </c>
      <c r="E35" s="20">
        <f t="shared" si="0"/>
        <v>-146279.9</v>
      </c>
      <c r="F35" s="21">
        <f t="shared" si="1"/>
        <v>27.530716979711261</v>
      </c>
    </row>
    <row r="36" spans="1:6" ht="30" outlineLevel="1" x14ac:dyDescent="0.2">
      <c r="A36" s="24" t="s">
        <v>49</v>
      </c>
      <c r="B36" s="25" t="s">
        <v>50</v>
      </c>
      <c r="C36" s="29">
        <v>30.1</v>
      </c>
      <c r="D36" s="29">
        <v>0</v>
      </c>
      <c r="E36" s="20">
        <f t="shared" si="0"/>
        <v>-30.1</v>
      </c>
      <c r="F36" s="21">
        <f t="shared" si="1"/>
        <v>0</v>
      </c>
    </row>
    <row r="37" spans="1:6" ht="15" outlineLevel="1" x14ac:dyDescent="0.2">
      <c r="A37" s="24" t="s">
        <v>51</v>
      </c>
      <c r="B37" s="25" t="s">
        <v>52</v>
      </c>
      <c r="C37" s="29">
        <v>133</v>
      </c>
      <c r="D37" s="29">
        <v>8.9</v>
      </c>
      <c r="E37" s="20">
        <f t="shared" si="0"/>
        <v>-124.1</v>
      </c>
      <c r="F37" s="21">
        <f t="shared" si="1"/>
        <v>6.6917293233082713</v>
      </c>
    </row>
    <row r="38" spans="1:6" ht="15" outlineLevel="1" x14ac:dyDescent="0.2">
      <c r="A38" s="24" t="s">
        <v>53</v>
      </c>
      <c r="B38" s="25" t="s">
        <v>54</v>
      </c>
      <c r="C38" s="29">
        <v>571.20000000000005</v>
      </c>
      <c r="D38" s="29">
        <v>175.5</v>
      </c>
      <c r="E38" s="20">
        <f t="shared" si="0"/>
        <v>-395.70000000000005</v>
      </c>
      <c r="F38" s="21">
        <f t="shared" si="1"/>
        <v>30.724789915966383</v>
      </c>
    </row>
    <row r="39" spans="1:6" ht="15" outlineLevel="1" x14ac:dyDescent="0.2">
      <c r="A39" s="24" t="s">
        <v>76</v>
      </c>
      <c r="B39" s="25" t="s">
        <v>77</v>
      </c>
      <c r="C39" s="29">
        <v>40000</v>
      </c>
      <c r="D39" s="29">
        <v>0</v>
      </c>
      <c r="E39" s="20">
        <f t="shared" si="0"/>
        <v>-40000</v>
      </c>
      <c r="F39" s="21">
        <f t="shared" si="1"/>
        <v>0</v>
      </c>
    </row>
    <row r="40" spans="1:6" s="1" customFormat="1" ht="14.25" outlineLevel="1" x14ac:dyDescent="0.2">
      <c r="A40" s="26" t="s">
        <v>55</v>
      </c>
      <c r="B40" s="27"/>
      <c r="C40" s="30">
        <f>C6+C15+C25+C28+C31+C33+C19</f>
        <v>2017849.8999999997</v>
      </c>
      <c r="D40" s="30">
        <f>D6+D15+D25+D28+D31+D33+D19</f>
        <v>682592</v>
      </c>
      <c r="E40" s="18">
        <f>D40-C40</f>
        <v>-1335257.8999999997</v>
      </c>
      <c r="F40" s="19">
        <f t="shared" si="1"/>
        <v>33.827689562043247</v>
      </c>
    </row>
    <row r="41" spans="1:6" ht="12.75" customHeight="1" x14ac:dyDescent="0.2">
      <c r="A41" s="12"/>
      <c r="B41" s="13"/>
      <c r="C41" s="14"/>
      <c r="D41" s="14"/>
      <c r="E41" s="11"/>
      <c r="F41" s="11"/>
    </row>
    <row r="42" spans="1:6" ht="12.75" customHeight="1" x14ac:dyDescent="0.2">
      <c r="A42" s="34" t="s">
        <v>78</v>
      </c>
      <c r="B42" s="34"/>
      <c r="C42" s="34"/>
      <c r="D42" s="34"/>
      <c r="E42" s="34"/>
      <c r="F42" s="34"/>
    </row>
    <row r="43" spans="1:6" ht="12.75" customHeight="1" x14ac:dyDescent="0.2">
      <c r="A43" s="8" t="s">
        <v>62</v>
      </c>
      <c r="C43" s="3"/>
      <c r="D43" s="4"/>
    </row>
    <row r="44" spans="1:6" ht="12.75" customHeight="1" x14ac:dyDescent="0.2">
      <c r="C44" s="3"/>
      <c r="D44" s="4"/>
    </row>
    <row r="45" spans="1:6" ht="12.75" customHeight="1" x14ac:dyDescent="0.2">
      <c r="C45" s="3"/>
      <c r="D45" s="4"/>
    </row>
    <row r="46" spans="1:6" ht="12.75" customHeight="1" x14ac:dyDescent="0.2">
      <c r="C46" s="3"/>
      <c r="D46" s="4"/>
    </row>
    <row r="47" spans="1:6" ht="12.75" customHeight="1" x14ac:dyDescent="0.2">
      <c r="C47" s="5"/>
      <c r="D47" s="5"/>
    </row>
  </sheetData>
  <mergeCells count="4">
    <mergeCell ref="A2:F2"/>
    <mergeCell ref="C1:F1"/>
    <mergeCell ref="A3:F3"/>
    <mergeCell ref="A42:F42"/>
  </mergeCells>
  <pageMargins left="0.51181102362204722" right="0.51181102362204722" top="0.35433070866141736" bottom="0.35433070866141736" header="0.31496062992125984" footer="0.31496062992125984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User4</cp:lastModifiedBy>
  <cp:lastPrinted>2019-06-17T04:16:43Z</cp:lastPrinted>
  <dcterms:created xsi:type="dcterms:W3CDTF">2017-06-16T05:03:32Z</dcterms:created>
  <dcterms:modified xsi:type="dcterms:W3CDTF">2019-06-17T04:17:02Z</dcterms:modified>
</cp:coreProperties>
</file>